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0" windowWidth="18060" windowHeight="645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Q17" i="15" l="1"/>
  <c r="Q18" i="15"/>
  <c r="Q19" i="15"/>
  <c r="N17" i="15"/>
  <c r="N18" i="15"/>
  <c r="N19" i="15"/>
  <c r="K17" i="15"/>
  <c r="K18" i="15"/>
  <c r="K19" i="15"/>
  <c r="H17" i="15"/>
  <c r="H18" i="15"/>
  <c r="H19" i="15"/>
  <c r="E18" i="15"/>
  <c r="E19" i="15"/>
  <c r="E17" i="15"/>
  <c r="Q16" i="15"/>
  <c r="Q15" i="15"/>
  <c r="Q14" i="15"/>
  <c r="Q13" i="15"/>
  <c r="N16" i="15"/>
  <c r="N15" i="15"/>
  <c r="N14" i="15"/>
  <c r="N13" i="15"/>
  <c r="K16" i="15"/>
  <c r="K15" i="15"/>
  <c r="K14" i="15"/>
  <c r="K13" i="15"/>
  <c r="H16" i="15"/>
  <c r="H15" i="15"/>
  <c r="H14" i="15"/>
  <c r="H13" i="15"/>
  <c r="E16" i="15"/>
  <c r="E15" i="15"/>
  <c r="E14" i="15"/>
  <c r="E13" i="15"/>
  <c r="Q10" i="15"/>
  <c r="Q9" i="15"/>
  <c r="Q8" i="15"/>
  <c r="N10" i="15"/>
  <c r="N9" i="15"/>
  <c r="N8" i="15"/>
  <c r="K10" i="15"/>
  <c r="K9" i="15"/>
  <c r="K8" i="15"/>
  <c r="H10" i="15"/>
  <c r="H9" i="15"/>
  <c r="H8" i="15"/>
  <c r="E9" i="15"/>
  <c r="E10" i="15"/>
  <c r="E8" i="15"/>
  <c r="E22" i="12" l="1"/>
  <c r="E17" i="12"/>
  <c r="E12" i="12"/>
  <c r="E7" i="12"/>
  <c r="D22" i="12"/>
  <c r="D17" i="12"/>
  <c r="D12" i="12"/>
  <c r="D7" i="12"/>
  <c r="D20" i="9" l="1"/>
  <c r="E20" i="9"/>
  <c r="F20" i="9"/>
  <c r="D21" i="9"/>
  <c r="E21" i="9"/>
  <c r="F21" i="9"/>
  <c r="D22" i="9"/>
  <c r="E22" i="9"/>
  <c r="F22" i="9"/>
  <c r="D23" i="9"/>
  <c r="E23" i="9"/>
  <c r="F23" i="9"/>
  <c r="E19" i="9"/>
  <c r="F19" i="9"/>
  <c r="D19" i="9"/>
  <c r="F17" i="9"/>
  <c r="E11" i="9"/>
  <c r="F11" i="9"/>
  <c r="D11" i="9"/>
  <c r="H17" i="8"/>
  <c r="H18" i="8"/>
  <c r="H19" i="8"/>
  <c r="H20" i="8"/>
  <c r="H21" i="8"/>
  <c r="H22" i="8"/>
  <c r="I18" i="8"/>
  <c r="I19" i="8"/>
  <c r="I20" i="8"/>
  <c r="I21" i="8"/>
  <c r="I22" i="8"/>
  <c r="I17" i="8"/>
  <c r="I16" i="8"/>
  <c r="I15" i="8"/>
  <c r="I14" i="8"/>
  <c r="I13" i="8"/>
  <c r="I12" i="8"/>
  <c r="I11" i="8"/>
  <c r="I10" i="8"/>
  <c r="I9" i="8"/>
  <c r="I8" i="8"/>
  <c r="I7" i="8"/>
  <c r="H7" i="8"/>
  <c r="I6" i="8"/>
  <c r="H6" i="8"/>
  <c r="I5" i="8"/>
  <c r="H5" i="8"/>
  <c r="G7" i="8"/>
  <c r="F7" i="8"/>
  <c r="G6" i="8"/>
  <c r="F6" i="8"/>
  <c r="G5" i="8"/>
  <c r="F5" i="8"/>
  <c r="E7" i="8"/>
  <c r="E6" i="8"/>
  <c r="E5" i="8"/>
  <c r="D5" i="8"/>
  <c r="D6" i="8"/>
  <c r="D7" i="8"/>
  <c r="D17" i="9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7" i="19"/>
  <c r="C6" i="19"/>
  <c r="C5" i="19"/>
  <c r="E17" i="9" l="1"/>
  <c r="H16" i="8"/>
  <c r="H15" i="8"/>
  <c r="H14" i="8"/>
  <c r="H13" i="8"/>
  <c r="H12" i="8"/>
  <c r="H11" i="8"/>
  <c r="H10" i="8"/>
  <c r="H9" i="8"/>
  <c r="H8" i="8"/>
  <c r="N29" i="6" l="1"/>
  <c r="K29" i="6"/>
  <c r="G29" i="6"/>
  <c r="F29" i="6"/>
  <c r="H29" i="6" s="1"/>
  <c r="K7" i="6"/>
</calcChain>
</file>

<file path=xl/sharedStrings.xml><?xml version="1.0" encoding="utf-8"?>
<sst xmlns="http://schemas.openxmlformats.org/spreadsheetml/2006/main" count="401" uniqueCount="223">
  <si>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</si>
  <si>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</si>
  <si>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</si>
  <si>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</si>
  <si>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</si>
  <si>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</si>
  <si>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</si>
  <si>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</si>
  <si>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</si>
  <si>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</si>
  <si>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</si>
  <si>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</si>
  <si>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</si>
  <si>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</si>
  <si>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</si>
  <si>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</si>
  <si>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</si>
  <si>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</si>
  <si>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</si>
  <si>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</si>
  <si>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</si>
  <si>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</si>
  <si>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</si>
  <si>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</si>
  <si>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</si>
  <si>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</si>
  <si>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</si>
  <si>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</si>
  <si>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</si>
  <si>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</si>
  <si>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</si>
  <si>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</si>
  <si>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</si>
  <si>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</si>
  <si>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</si>
  <si>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</si>
  <si>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</si>
  <si>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</si>
  <si>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</si>
  <si>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</si>
  <si>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</si>
  <si>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</si>
  <si>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</si>
  <si>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</si>
  <si>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</si>
  <si>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</si>
  <si>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</si>
  <si>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</si>
  <si>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</si>
  <si>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</si>
  <si>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</si>
  <si>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</si>
  <si>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</si>
  <si>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</si>
  <si>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</si>
  <si>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</si>
  <si>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</si>
  <si>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</si>
  <si>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</si>
  <si>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</si>
  <si>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</si>
  <si>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</si>
  <si>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</si>
  <si>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</si>
  <si>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</si>
  <si>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</si>
  <si>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</si>
  <si>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</si>
  <si>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</si>
  <si>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</si>
  <si>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</si>
  <si>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</si>
  <si>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</si>
  <si>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</si>
  <si>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</si>
  <si>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</si>
  <si>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</si>
  <si>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</si>
  <si>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</si>
  <si>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</si>
  <si>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</si>
  <si>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</si>
  <si>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</si>
  <si>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</si>
  <si>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</si>
  <si>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</si>
  <si>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</si>
  <si>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</si>
  <si>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</si>
  <si>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</si>
  <si>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</si>
  <si>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</si>
  <si>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</si>
  <si>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</si>
  <si>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</si>
  <si>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</si>
  <si>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</si>
  <si>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</si>
  <si>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</si>
  <si>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</si>
  <si>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</si>
  <si>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</si>
  <si>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</si>
  <si>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</si>
  <si>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</si>
  <si>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</si>
  <si>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</si>
  <si>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</si>
  <si>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</si>
  <si>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</si>
  <si>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</si>
  <si>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</si>
  <si>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</si>
  <si>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</si>
  <si>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</si>
  <si>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</si>
  <si>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</si>
  <si>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</si>
  <si>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</si>
  <si>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</si>
  <si>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</si>
  <si>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</si>
  <si>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</si>
  <si>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</si>
  <si>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</si>
  <si>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</si>
  <si>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</si>
  <si>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</si>
  <si>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</si>
  <si>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</si>
  <si>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</si>
  <si>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</si>
  <si>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</si>
  <si>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</si>
  <si>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</si>
  <si>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</si>
  <si>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</si>
  <si>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</si>
  <si>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</si>
  <si>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</si>
  <si>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</si>
  <si>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</si>
  <si>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</si>
  <si>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</si>
  <si>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</si>
  <si>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</si>
  <si>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</si>
  <si>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</si>
  <si>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</si>
  <si>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</si>
  <si>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</si>
  <si>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</si>
  <si>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</si>
  <si>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</si>
  <si>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</si>
  <si>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</si>
  <si>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</si>
  <si>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</si>
  <si>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</si>
  <si>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</si>
  <si>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</si>
  <si>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</si>
  <si>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</si>
  <si>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</si>
  <si>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</si>
  <si>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</si>
  <si>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</si>
  <si>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</si>
  <si>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</si>
  <si>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</si>
  <si>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</si>
  <si>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</si>
  <si>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</si>
  <si>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</si>
  <si>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</si>
  <si>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</si>
  <si>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</si>
  <si>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</si>
  <si>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</si>
  <si>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</si>
  <si>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</si>
  <si>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</si>
  <si>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</si>
  <si>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</si>
  <si>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</si>
  <si>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</si>
  <si>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</si>
  <si>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</si>
  <si>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</si>
  <si>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</si>
  <si>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</si>
  <si>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</si>
  <si>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</si>
  <si>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</si>
  <si>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</si>
  <si>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</si>
  <si>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</si>
  <si>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</si>
  <si>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</si>
  <si>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</si>
  <si>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</si>
  <si>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</si>
  <si>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</si>
  <si>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</si>
  <si>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</si>
  <si>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Замена линейной изоляции ВЛ 0.4-10 кВ</t>
  </si>
  <si>
    <t>Замена опор ВЛ 0.4-10 кВ</t>
  </si>
  <si>
    <t>Замена провода ВЛ 0.4-10 кВ</t>
  </si>
  <si>
    <t>Расчистка от деревьев ВЛ 0.4-220 кВ</t>
  </si>
  <si>
    <t>ООО "ТЭС"</t>
  </si>
  <si>
    <t>446010 Самарская обл. г Сызрань ул Гидротурбинная 13</t>
  </si>
  <si>
    <t xml:space="preserve">пн.-пт. 8.00 - 17.00 без перерыва на обед,
</t>
  </si>
  <si>
    <t>8(8464)37-81-06</t>
  </si>
  <si>
    <t>0.3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</si>
  <si>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</si>
  <si>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</si>
  <si>
    <t>21.45</t>
  </si>
  <si>
    <t xml:space="preserve"> 
8-800-550-21-66        8(8464)37-81-06
info@tes-ooo.ru </t>
  </si>
  <si>
    <t>8(8464)37-81-06 
8-800-550-21-66</t>
  </si>
  <si>
    <t>0.1</t>
  </si>
  <si>
    <t>2.3. Физические объемы ремонта фактически выполненные в 2023 г.  ООО "ТЭС"</t>
  </si>
  <si>
    <t>Факт 2023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</si>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</sst>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7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2" borderId="18" xfId="1" applyNumberFormat="1" applyFont="1" applyFill="1" applyBorder="1" applyAlignment="1">
      <alignment horizontal="center" vertical="center" wrapText="1" readingOrder="1"/>
    </xf>
    <xf numFmtId="10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tabSelected="1" workbookViewId="0">
      <selection activeCell="F3" sqref="F3:G3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90" t="s">
        <v>203</v>
      </c>
      <c r="B1" s="90"/>
      <c r="C1" s="90"/>
      <c r="D1" s="90"/>
      <c r="E1" s="90"/>
      <c r="F1" s="90"/>
      <c r="G1" s="90"/>
      <c r="H1" s="90"/>
      <c r="I1" s="90"/>
    </row>
    <row r="3" spans="1:10" x14ac:dyDescent="0.2">
      <c r="A3" s="92" t="s">
        <v>209</v>
      </c>
      <c r="B3" s="91" t="s">
        <v>2</v>
      </c>
      <c r="C3" s="93" t="s">
        <v>3</v>
      </c>
      <c r="D3" s="93">
        <v>2022</v>
      </c>
      <c r="E3" s="93"/>
      <c r="F3" s="93">
        <v>2023</v>
      </c>
      <c r="G3" s="93"/>
      <c r="H3" s="64" t="s">
        <v>4</v>
      </c>
      <c r="I3" s="64" t="s">
        <v>4</v>
      </c>
    </row>
    <row r="4" spans="1:10" ht="25.5" x14ac:dyDescent="0.2">
      <c r="A4" s="92"/>
      <c r="B4" s="91"/>
      <c r="C4" s="93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2"/>
      <c r="B5" s="91" t="s">
        <v>7</v>
      </c>
      <c r="C5" s="2" t="s">
        <v>8</v>
      </c>
      <c r="D5" s="3">
        <f t="shared" ref="D5:I7" si="0">D8+D11+D14+D17+D20</f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</row>
    <row r="6" spans="1:10" x14ac:dyDescent="0.2">
      <c r="A6" s="92"/>
      <c r="B6" s="91"/>
      <c r="C6" s="2" t="s">
        <v>9</v>
      </c>
      <c r="D6" s="3">
        <f t="shared" si="0"/>
        <v>1</v>
      </c>
      <c r="E6" s="3">
        <f t="shared" si="0"/>
        <v>0</v>
      </c>
      <c r="F6" s="3">
        <f t="shared" si="0"/>
        <v>1</v>
      </c>
      <c r="G6" s="3">
        <f t="shared" si="0"/>
        <v>0</v>
      </c>
      <c r="H6" s="3">
        <f t="shared" si="0"/>
        <v>0</v>
      </c>
      <c r="I6" s="3">
        <f t="shared" si="0"/>
        <v>0</v>
      </c>
    </row>
    <row r="7" spans="1:10" x14ac:dyDescent="0.2">
      <c r="A7" s="92"/>
      <c r="B7" s="91"/>
      <c r="C7" s="2" t="s">
        <v>10</v>
      </c>
      <c r="D7" s="3">
        <f t="shared" si="0"/>
        <v>20</v>
      </c>
      <c r="E7" s="3">
        <f t="shared" si="0"/>
        <v>5</v>
      </c>
      <c r="F7" s="3">
        <f t="shared" si="0"/>
        <v>20</v>
      </c>
      <c r="G7" s="3">
        <f t="shared" si="0"/>
        <v>4</v>
      </c>
      <c r="H7" s="3">
        <f t="shared" si="0"/>
        <v>0</v>
      </c>
      <c r="I7" s="3">
        <f t="shared" si="0"/>
        <v>-1</v>
      </c>
    </row>
    <row r="8" spans="1:10" x14ac:dyDescent="0.2">
      <c r="A8" s="92"/>
      <c r="B8" s="91" t="s">
        <v>11</v>
      </c>
      <c r="C8" s="2" t="s">
        <v>8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1">F8-D8</f>
        <v>0</v>
      </c>
      <c r="I8" s="3">
        <f t="shared" si="1"/>
        <v>0</v>
      </c>
    </row>
    <row r="9" spans="1:10" x14ac:dyDescent="0.2">
      <c r="A9" s="92"/>
      <c r="B9" s="91"/>
      <c r="C9" s="2" t="s">
        <v>9</v>
      </c>
      <c r="D9" s="37">
        <v>1</v>
      </c>
      <c r="E9" s="37">
        <v>0</v>
      </c>
      <c r="F9" s="37">
        <v>1</v>
      </c>
      <c r="G9" s="37">
        <v>0</v>
      </c>
      <c r="H9" s="3">
        <f t="shared" si="1"/>
        <v>0</v>
      </c>
      <c r="I9" s="3">
        <f t="shared" si="1"/>
        <v>0</v>
      </c>
    </row>
    <row r="10" spans="1:10" x14ac:dyDescent="0.2">
      <c r="A10" s="92"/>
      <c r="B10" s="91"/>
      <c r="C10" s="2" t="s">
        <v>10</v>
      </c>
      <c r="D10" s="37">
        <v>6</v>
      </c>
      <c r="E10" s="37">
        <v>0</v>
      </c>
      <c r="F10" s="37">
        <v>6</v>
      </c>
      <c r="G10" s="37">
        <v>0</v>
      </c>
      <c r="H10" s="3">
        <f t="shared" si="1"/>
        <v>0</v>
      </c>
      <c r="I10" s="3">
        <f t="shared" si="1"/>
        <v>0</v>
      </c>
    </row>
    <row r="11" spans="1:10" x14ac:dyDescent="0.2">
      <c r="A11" s="92"/>
      <c r="B11" s="91" t="s">
        <v>12</v>
      </c>
      <c r="C11" s="2" t="s">
        <v>8</v>
      </c>
      <c r="D11" s="37">
        <v>0</v>
      </c>
      <c r="E11" s="37">
        <v>0</v>
      </c>
      <c r="F11" s="37">
        <v>0</v>
      </c>
      <c r="G11" s="37">
        <v>0</v>
      </c>
      <c r="H11" s="3">
        <f t="shared" si="1"/>
        <v>0</v>
      </c>
      <c r="I11" s="3">
        <f t="shared" si="1"/>
        <v>0</v>
      </c>
    </row>
    <row r="12" spans="1:10" x14ac:dyDescent="0.2">
      <c r="A12" s="92"/>
      <c r="B12" s="91"/>
      <c r="C12" s="2" t="s">
        <v>9</v>
      </c>
      <c r="D12" s="37">
        <v>0</v>
      </c>
      <c r="E12" s="37">
        <v>0</v>
      </c>
      <c r="F12" s="37">
        <v>0</v>
      </c>
      <c r="G12" s="37">
        <v>0</v>
      </c>
      <c r="H12" s="3">
        <f t="shared" si="1"/>
        <v>0</v>
      </c>
      <c r="I12" s="3">
        <f t="shared" si="1"/>
        <v>0</v>
      </c>
    </row>
    <row r="13" spans="1:10" x14ac:dyDescent="0.2">
      <c r="A13" s="92"/>
      <c r="B13" s="91"/>
      <c r="C13" s="2" t="s">
        <v>10</v>
      </c>
      <c r="D13" s="37">
        <v>0</v>
      </c>
      <c r="E13" s="37">
        <v>0</v>
      </c>
      <c r="F13" s="37">
        <v>0</v>
      </c>
      <c r="G13" s="37">
        <v>0</v>
      </c>
      <c r="H13" s="3">
        <f t="shared" si="1"/>
        <v>0</v>
      </c>
      <c r="I13" s="3">
        <f t="shared" si="1"/>
        <v>0</v>
      </c>
    </row>
    <row r="14" spans="1:10" x14ac:dyDescent="0.2">
      <c r="A14" s="92"/>
      <c r="B14" s="91" t="s">
        <v>13</v>
      </c>
      <c r="C14" s="2" t="s">
        <v>8</v>
      </c>
      <c r="D14" s="37">
        <v>0</v>
      </c>
      <c r="E14" s="37">
        <v>0</v>
      </c>
      <c r="F14" s="37">
        <v>0</v>
      </c>
      <c r="G14" s="37">
        <v>0</v>
      </c>
      <c r="H14" s="3">
        <f t="shared" si="1"/>
        <v>0</v>
      </c>
      <c r="I14" s="3">
        <f t="shared" si="1"/>
        <v>0</v>
      </c>
    </row>
    <row r="15" spans="1:10" x14ac:dyDescent="0.2">
      <c r="A15" s="92"/>
      <c r="B15" s="91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1"/>
        <v>0</v>
      </c>
      <c r="I15" s="3">
        <f t="shared" si="1"/>
        <v>0</v>
      </c>
    </row>
    <row r="16" spans="1:10" x14ac:dyDescent="0.2">
      <c r="A16" s="92"/>
      <c r="B16" s="91"/>
      <c r="C16" s="2" t="s">
        <v>10</v>
      </c>
      <c r="D16" s="37">
        <v>5</v>
      </c>
      <c r="E16" s="37">
        <v>0</v>
      </c>
      <c r="F16" s="37">
        <v>5</v>
      </c>
      <c r="G16" s="37">
        <v>0</v>
      </c>
      <c r="H16" s="3">
        <f t="shared" si="1"/>
        <v>0</v>
      </c>
      <c r="I16" s="3">
        <f t="shared" si="1"/>
        <v>0</v>
      </c>
      <c r="J16" s="67"/>
    </row>
    <row r="17" spans="1:9" x14ac:dyDescent="0.2">
      <c r="A17" s="92"/>
      <c r="B17" s="91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1"/>
        <v>0</v>
      </c>
      <c r="I17" s="3">
        <f t="shared" si="1"/>
        <v>0</v>
      </c>
    </row>
    <row r="18" spans="1:9" x14ac:dyDescent="0.2">
      <c r="A18" s="92"/>
      <c r="B18" s="91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1"/>
        <v>0</v>
      </c>
      <c r="I18" s="3">
        <f t="shared" si="1"/>
        <v>0</v>
      </c>
    </row>
    <row r="19" spans="1:9" x14ac:dyDescent="0.2">
      <c r="A19" s="92"/>
      <c r="B19" s="91"/>
      <c r="C19" s="4" t="s">
        <v>10</v>
      </c>
      <c r="D19" s="37">
        <v>9</v>
      </c>
      <c r="E19" s="37">
        <v>5</v>
      </c>
      <c r="F19" s="37">
        <v>9</v>
      </c>
      <c r="G19" s="37">
        <v>4</v>
      </c>
      <c r="H19" s="3">
        <f t="shared" si="1"/>
        <v>0</v>
      </c>
      <c r="I19" s="3">
        <f t="shared" si="1"/>
        <v>-1</v>
      </c>
    </row>
    <row r="20" spans="1:9" x14ac:dyDescent="0.2">
      <c r="A20" s="92"/>
      <c r="B20" s="91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1"/>
        <v>0</v>
      </c>
      <c r="I20" s="3">
        <f t="shared" si="1"/>
        <v>0</v>
      </c>
    </row>
    <row r="21" spans="1:9" x14ac:dyDescent="0.2">
      <c r="A21" s="92"/>
      <c r="B21" s="91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1"/>
        <v>0</v>
      </c>
      <c r="I21" s="3">
        <f t="shared" si="1"/>
        <v>0</v>
      </c>
    </row>
    <row r="22" spans="1:9" x14ac:dyDescent="0.2">
      <c r="A22" s="92"/>
      <c r="B22" s="91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1"/>
        <v>0</v>
      </c>
      <c r="I22" s="3">
        <f t="shared" si="1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opLeftCell="C1" zoomScale="90" zoomScaleNormal="90" workbookViewId="0">
      <selection activeCell="E5" sqref="E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3" spans="1:11" ht="96" customHeight="1" x14ac:dyDescent="0.25">
      <c r="A3" s="72" t="s">
        <v>0</v>
      </c>
      <c r="B3" s="72" t="s">
        <v>111</v>
      </c>
      <c r="C3" s="72" t="s">
        <v>112</v>
      </c>
      <c r="D3" s="72" t="s">
        <v>113</v>
      </c>
      <c r="E3" s="72" t="s">
        <v>114</v>
      </c>
      <c r="F3" s="72" t="s">
        <v>115</v>
      </c>
      <c r="G3" s="72" t="s">
        <v>116</v>
      </c>
      <c r="H3" s="72" t="s">
        <v>117</v>
      </c>
      <c r="I3" s="72" t="s">
        <v>118</v>
      </c>
      <c r="J3" s="72" t="s">
        <v>119</v>
      </c>
      <c r="K3" s="72" t="s">
        <v>120</v>
      </c>
    </row>
    <row r="4" spans="1:11" ht="15.75" thickBot="1" x14ac:dyDescent="0.3">
      <c r="A4" s="76" t="s">
        <v>121</v>
      </c>
      <c r="B4" s="76" t="s">
        <v>122</v>
      </c>
      <c r="C4" s="76" t="s">
        <v>123</v>
      </c>
      <c r="D4" s="76" t="s">
        <v>124</v>
      </c>
      <c r="E4" s="76" t="s">
        <v>125</v>
      </c>
      <c r="F4" s="76" t="s">
        <v>126</v>
      </c>
      <c r="G4" s="76" t="s">
        <v>127</v>
      </c>
      <c r="H4" s="76" t="s">
        <v>128</v>
      </c>
      <c r="I4" s="76" t="s">
        <v>129</v>
      </c>
      <c r="J4" s="76" t="s">
        <v>130</v>
      </c>
      <c r="K4" s="76" t="s">
        <v>131</v>
      </c>
    </row>
    <row r="5" spans="1:11" ht="204" customHeight="1" x14ac:dyDescent="0.25">
      <c r="A5" s="77">
        <v>1</v>
      </c>
      <c r="B5" s="78" t="s">
        <v>209</v>
      </c>
      <c r="C5" s="78"/>
      <c r="D5" s="62" t="s">
        <v>210</v>
      </c>
      <c r="E5" s="87" t="s">
        <v>217</v>
      </c>
      <c r="F5" s="62" t="s">
        <v>211</v>
      </c>
      <c r="G5" s="133" t="s">
        <v>201</v>
      </c>
      <c r="H5" s="87">
        <v>0</v>
      </c>
      <c r="I5" s="87">
        <v>0</v>
      </c>
      <c r="J5" s="87">
        <v>0</v>
      </c>
      <c r="K5" s="77" t="s">
        <v>202</v>
      </c>
    </row>
    <row r="6" spans="1:11" x14ac:dyDescent="0.25">
      <c r="A6" s="77"/>
      <c r="B6" s="78"/>
      <c r="C6" s="78"/>
      <c r="D6" s="62"/>
      <c r="E6" s="87"/>
      <c r="F6" s="62"/>
      <c r="G6" s="134"/>
      <c r="H6" s="87">
        <v>0</v>
      </c>
      <c r="I6" s="87">
        <v>0</v>
      </c>
      <c r="J6" s="87">
        <v>0</v>
      </c>
      <c r="K6" s="77" t="s">
        <v>202</v>
      </c>
    </row>
    <row r="7" spans="1:11" x14ac:dyDescent="0.25">
      <c r="A7" s="77"/>
      <c r="B7" s="78"/>
      <c r="C7" s="78"/>
      <c r="D7" s="62"/>
      <c r="E7" s="87"/>
      <c r="F7" s="62"/>
      <c r="G7" s="134"/>
      <c r="H7" s="87">
        <v>0</v>
      </c>
      <c r="I7" s="87">
        <v>0</v>
      </c>
      <c r="J7" s="87">
        <v>0</v>
      </c>
      <c r="K7" s="77" t="s">
        <v>202</v>
      </c>
    </row>
    <row r="8" spans="1:11" x14ac:dyDescent="0.25">
      <c r="A8" s="77"/>
      <c r="B8" s="78"/>
      <c r="C8" s="78"/>
      <c r="D8" s="62"/>
      <c r="E8" s="87"/>
      <c r="F8" s="62"/>
      <c r="G8" s="134"/>
      <c r="H8" s="87">
        <v>0</v>
      </c>
      <c r="I8" s="87">
        <v>0</v>
      </c>
      <c r="J8" s="87">
        <v>0</v>
      </c>
      <c r="K8" s="77" t="s">
        <v>202</v>
      </c>
    </row>
    <row r="9" spans="1:11" x14ac:dyDescent="0.25">
      <c r="A9" s="77"/>
      <c r="B9" s="78"/>
      <c r="C9" s="78"/>
      <c r="D9" s="62"/>
      <c r="E9" s="87"/>
      <c r="F9" s="62"/>
      <c r="G9" s="135"/>
      <c r="H9" s="87">
        <v>0</v>
      </c>
      <c r="I9" s="87">
        <v>0</v>
      </c>
      <c r="J9" s="87">
        <v>0</v>
      </c>
      <c r="K9" s="77" t="s">
        <v>202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topLeftCell="A7" workbookViewId="0">
      <selection activeCell="D17" sqref="D17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6" t="s">
        <v>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4" spans="1:14" x14ac:dyDescent="0.2">
      <c r="A4" s="32" t="s">
        <v>0</v>
      </c>
      <c r="B4" s="32" t="s">
        <v>98</v>
      </c>
      <c r="C4" s="33" t="s">
        <v>99</v>
      </c>
      <c r="D4" s="33" t="s">
        <v>209</v>
      </c>
    </row>
    <row r="5" spans="1:14" ht="12.75" customHeight="1" x14ac:dyDescent="0.2">
      <c r="A5" s="137">
        <v>1</v>
      </c>
      <c r="B5" s="140" t="s">
        <v>100</v>
      </c>
      <c r="C5" s="143" t="s">
        <v>101</v>
      </c>
      <c r="D5" s="145" t="s">
        <v>218</v>
      </c>
    </row>
    <row r="6" spans="1:14" x14ac:dyDescent="0.2">
      <c r="A6" s="138"/>
      <c r="B6" s="141"/>
      <c r="C6" s="144"/>
      <c r="D6" s="146"/>
    </row>
    <row r="7" spans="1:14" x14ac:dyDescent="0.2">
      <c r="A7" s="139"/>
      <c r="B7" s="142"/>
      <c r="C7" s="34" t="s">
        <v>101</v>
      </c>
      <c r="D7" s="35" t="s">
        <v>212</v>
      </c>
    </row>
    <row r="8" spans="1:14" ht="25.5" x14ac:dyDescent="0.2">
      <c r="A8" s="35">
        <v>2</v>
      </c>
      <c r="B8" s="36" t="s">
        <v>102</v>
      </c>
      <c r="C8" s="34" t="s">
        <v>103</v>
      </c>
      <c r="D8" s="35">
        <v>132</v>
      </c>
    </row>
    <row r="9" spans="1:14" ht="25.5" x14ac:dyDescent="0.2">
      <c r="A9" s="35">
        <v>2.1</v>
      </c>
      <c r="B9" s="36" t="s">
        <v>104</v>
      </c>
      <c r="C9" s="34" t="s">
        <v>103</v>
      </c>
      <c r="D9" s="62">
        <v>132</v>
      </c>
    </row>
    <row r="10" spans="1:14" ht="25.5" x14ac:dyDescent="0.2">
      <c r="A10" s="35">
        <v>2.2000000000000002</v>
      </c>
      <c r="B10" s="36" t="s">
        <v>105</v>
      </c>
      <c r="C10" s="34" t="s">
        <v>103</v>
      </c>
      <c r="D10" s="35">
        <v>0</v>
      </c>
    </row>
    <row r="11" spans="1:14" ht="25.5" x14ac:dyDescent="0.2">
      <c r="A11" s="35">
        <v>3</v>
      </c>
      <c r="B11" s="36" t="s">
        <v>106</v>
      </c>
      <c r="C11" s="34" t="s">
        <v>107</v>
      </c>
      <c r="D11" s="63">
        <v>0</v>
      </c>
    </row>
    <row r="12" spans="1:14" ht="25.5" x14ac:dyDescent="0.2">
      <c r="A12" s="35">
        <v>4</v>
      </c>
      <c r="B12" s="36" t="s">
        <v>108</v>
      </c>
      <c r="C12" s="34" t="s">
        <v>107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topLeftCell="A7" workbookViewId="0">
      <selection activeCell="A13" sqref="A13:A17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4" t="s">
        <v>16</v>
      </c>
      <c r="B3" s="94" t="s">
        <v>17</v>
      </c>
      <c r="C3" s="94" t="s">
        <v>18</v>
      </c>
      <c r="D3" s="95" t="s">
        <v>209</v>
      </c>
      <c r="E3" s="95"/>
      <c r="F3" s="95"/>
    </row>
    <row r="4" spans="1:6" s="5" customFormat="1" x14ac:dyDescent="0.2">
      <c r="A4" s="94"/>
      <c r="B4" s="94"/>
      <c r="C4" s="94"/>
      <c r="D4" s="95" t="s">
        <v>19</v>
      </c>
      <c r="E4" s="95"/>
      <c r="F4" s="95"/>
    </row>
    <row r="5" spans="1:6" s="5" customFormat="1" ht="49.5" customHeight="1" x14ac:dyDescent="0.2">
      <c r="A5" s="94"/>
      <c r="B5" s="94"/>
      <c r="C5" s="94"/>
      <c r="D5" s="65" t="s">
        <v>20</v>
      </c>
      <c r="E5" s="65" t="s">
        <v>21</v>
      </c>
      <c r="F5" s="65" t="s">
        <v>22</v>
      </c>
    </row>
    <row r="6" spans="1:6" ht="11.25" customHeight="1" x14ac:dyDescent="0.2">
      <c r="A6" s="94"/>
      <c r="B6" s="6">
        <v>1</v>
      </c>
      <c r="C6" s="6">
        <v>2</v>
      </c>
      <c r="D6" s="7">
        <v>3</v>
      </c>
      <c r="E6" s="7">
        <v>4</v>
      </c>
      <c r="F6" s="7">
        <v>5</v>
      </c>
    </row>
    <row r="7" spans="1:6" x14ac:dyDescent="0.2">
      <c r="A7" s="94">
        <v>2022</v>
      </c>
      <c r="B7" s="6" t="s">
        <v>23</v>
      </c>
      <c r="C7" s="6" t="s">
        <v>24</v>
      </c>
      <c r="D7" s="9">
        <v>94</v>
      </c>
      <c r="E7" s="9">
        <v>94</v>
      </c>
      <c r="F7" s="9">
        <v>94</v>
      </c>
    </row>
    <row r="8" spans="1:6" x14ac:dyDescent="0.2">
      <c r="A8" s="94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4"/>
      <c r="B9" s="6" t="s">
        <v>26</v>
      </c>
      <c r="C9" s="6" t="s">
        <v>24</v>
      </c>
      <c r="D9" s="9">
        <v>4</v>
      </c>
      <c r="E9" s="9">
        <v>4</v>
      </c>
      <c r="F9" s="9">
        <v>4</v>
      </c>
    </row>
    <row r="10" spans="1:6" x14ac:dyDescent="0.2">
      <c r="A10" s="94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4"/>
      <c r="B11" s="66" t="s">
        <v>7</v>
      </c>
      <c r="C11" s="66" t="s">
        <v>24</v>
      </c>
      <c r="D11" s="10">
        <f>D7+D8+D9+D10</f>
        <v>98</v>
      </c>
      <c r="E11" s="10">
        <f t="shared" ref="E11:F11" si="0">E7+E8+E9+E10</f>
        <v>98</v>
      </c>
      <c r="F11" s="10">
        <f t="shared" si="0"/>
        <v>98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4">
        <v>2023</v>
      </c>
      <c r="B13" s="6" t="s">
        <v>23</v>
      </c>
      <c r="C13" s="6" t="s">
        <v>24</v>
      </c>
      <c r="D13" s="9">
        <v>94</v>
      </c>
      <c r="E13" s="9">
        <v>94</v>
      </c>
      <c r="F13" s="9">
        <v>94</v>
      </c>
    </row>
    <row r="14" spans="1:6" x14ac:dyDescent="0.2">
      <c r="A14" s="94"/>
      <c r="B14" s="6" t="s">
        <v>25</v>
      </c>
      <c r="C14" s="6" t="s">
        <v>24</v>
      </c>
      <c r="D14" s="9">
        <v>0</v>
      </c>
      <c r="E14" s="9">
        <v>0</v>
      </c>
      <c r="F14" s="9">
        <v>0</v>
      </c>
    </row>
    <row r="15" spans="1:6" ht="25.5" x14ac:dyDescent="0.2">
      <c r="A15" s="94"/>
      <c r="B15" s="6" t="s">
        <v>26</v>
      </c>
      <c r="C15" s="6" t="s">
        <v>24</v>
      </c>
      <c r="D15" s="9">
        <v>4</v>
      </c>
      <c r="E15" s="9">
        <v>4</v>
      </c>
      <c r="F15" s="9">
        <v>4</v>
      </c>
    </row>
    <row r="16" spans="1:6" x14ac:dyDescent="0.2">
      <c r="A16" s="94"/>
      <c r="B16" s="6" t="s">
        <v>27</v>
      </c>
      <c r="C16" s="6" t="s">
        <v>24</v>
      </c>
      <c r="D16" s="9">
        <v>0</v>
      </c>
      <c r="E16" s="9">
        <v>0</v>
      </c>
      <c r="F16" s="9">
        <v>0</v>
      </c>
    </row>
    <row r="17" spans="1:6" x14ac:dyDescent="0.2">
      <c r="A17" s="94"/>
      <c r="B17" s="66" t="s">
        <v>7</v>
      </c>
      <c r="C17" s="66" t="s">
        <v>24</v>
      </c>
      <c r="D17" s="10">
        <f>D13+D14+D15+D16</f>
        <v>98</v>
      </c>
      <c r="E17" s="10">
        <f t="shared" ref="E17:F17" si="1">E13+E14+E15+E16</f>
        <v>98</v>
      </c>
      <c r="F17" s="10">
        <f t="shared" si="1"/>
        <v>98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4" t="s">
        <v>4</v>
      </c>
      <c r="B19" s="66" t="s">
        <v>23</v>
      </c>
      <c r="C19" s="66" t="s">
        <v>24</v>
      </c>
      <c r="D19" s="10">
        <f>D7-D13</f>
        <v>0</v>
      </c>
      <c r="E19" s="10">
        <f t="shared" ref="E19:F19" si="2">E7-E13</f>
        <v>0</v>
      </c>
      <c r="F19" s="10">
        <f t="shared" si="2"/>
        <v>0</v>
      </c>
    </row>
    <row r="20" spans="1:6" x14ac:dyDescent="0.2">
      <c r="A20" s="94"/>
      <c r="B20" s="66" t="s">
        <v>25</v>
      </c>
      <c r="C20" s="66" t="s">
        <v>24</v>
      </c>
      <c r="D20" s="10">
        <f t="shared" ref="D20:F20" si="3">D8-D14</f>
        <v>0</v>
      </c>
      <c r="E20" s="10">
        <f t="shared" si="3"/>
        <v>0</v>
      </c>
      <c r="F20" s="10">
        <f t="shared" si="3"/>
        <v>0</v>
      </c>
    </row>
    <row r="21" spans="1:6" ht="25.5" x14ac:dyDescent="0.2">
      <c r="A21" s="94"/>
      <c r="B21" s="66" t="s">
        <v>26</v>
      </c>
      <c r="C21" s="66" t="s">
        <v>24</v>
      </c>
      <c r="D21" s="10">
        <f t="shared" ref="D21:F21" si="4">D9-D15</f>
        <v>0</v>
      </c>
      <c r="E21" s="10">
        <f t="shared" si="4"/>
        <v>0</v>
      </c>
      <c r="F21" s="10">
        <f t="shared" si="4"/>
        <v>0</v>
      </c>
    </row>
    <row r="22" spans="1:6" x14ac:dyDescent="0.2">
      <c r="A22" s="94"/>
      <c r="B22" s="66" t="s">
        <v>27</v>
      </c>
      <c r="C22" s="66" t="s">
        <v>24</v>
      </c>
      <c r="D22" s="10">
        <f t="shared" ref="D22:F22" si="5">D10-D16</f>
        <v>0</v>
      </c>
      <c r="E22" s="10">
        <f t="shared" si="5"/>
        <v>0</v>
      </c>
      <c r="F22" s="10">
        <f t="shared" si="5"/>
        <v>0</v>
      </c>
    </row>
    <row r="23" spans="1:6" x14ac:dyDescent="0.2">
      <c r="A23" s="94"/>
      <c r="B23" s="66" t="s">
        <v>7</v>
      </c>
      <c r="C23" s="66" t="s">
        <v>24</v>
      </c>
      <c r="D23" s="10">
        <f t="shared" ref="D23:F23" si="6">D11-D17</f>
        <v>0</v>
      </c>
      <c r="E23" s="10">
        <f t="shared" si="6"/>
        <v>0</v>
      </c>
      <c r="F23" s="10">
        <f t="shared" si="6"/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B12" sqref="B12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6" t="s">
        <v>214</v>
      </c>
      <c r="B2" s="96"/>
      <c r="C2" s="96"/>
      <c r="D2" s="96"/>
      <c r="E2" s="96"/>
      <c r="F2" s="96"/>
      <c r="G2" s="96"/>
      <c r="H2" s="96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7" t="s">
        <v>36</v>
      </c>
      <c r="B5" s="44">
        <v>44562</v>
      </c>
      <c r="C5" s="68">
        <f>SUM(D5:H5)</f>
        <v>24.59</v>
      </c>
      <c r="D5" s="45">
        <v>0</v>
      </c>
      <c r="E5" s="45">
        <v>0</v>
      </c>
      <c r="F5" s="45">
        <v>0</v>
      </c>
      <c r="G5" s="45">
        <v>23.99</v>
      </c>
      <c r="H5" s="45">
        <v>0.6</v>
      </c>
    </row>
    <row r="6" spans="1:8" ht="13.5" x14ac:dyDescent="0.2">
      <c r="A6" s="97"/>
      <c r="B6" s="44">
        <v>44927</v>
      </c>
      <c r="C6" s="68">
        <f t="shared" ref="C6:C12" si="0">SUM(D6:H6)</f>
        <v>24.59</v>
      </c>
      <c r="D6" s="45">
        <v>0</v>
      </c>
      <c r="E6" s="45">
        <v>0</v>
      </c>
      <c r="F6" s="45">
        <v>0</v>
      </c>
      <c r="G6" s="45">
        <v>23.99</v>
      </c>
      <c r="H6" s="45">
        <v>0.6</v>
      </c>
    </row>
    <row r="7" spans="1:8" ht="13.5" x14ac:dyDescent="0.2">
      <c r="A7" s="97" t="s">
        <v>37</v>
      </c>
      <c r="B7" s="44">
        <v>44562</v>
      </c>
      <c r="C7" s="68">
        <f t="shared" si="0"/>
        <v>19.190000000000001</v>
      </c>
      <c r="D7" s="45">
        <v>0</v>
      </c>
      <c r="E7" s="45">
        <v>0</v>
      </c>
      <c r="F7" s="45">
        <v>0</v>
      </c>
      <c r="G7" s="45">
        <v>17.510000000000002</v>
      </c>
      <c r="H7" s="45">
        <v>1.68</v>
      </c>
    </row>
    <row r="8" spans="1:8" ht="13.5" x14ac:dyDescent="0.2">
      <c r="A8" s="97"/>
      <c r="B8" s="44">
        <v>44927</v>
      </c>
      <c r="C8" s="68">
        <v>8.6999999999999993</v>
      </c>
      <c r="D8" s="45">
        <v>0</v>
      </c>
      <c r="E8" s="45">
        <v>0</v>
      </c>
      <c r="F8" s="45">
        <v>0</v>
      </c>
      <c r="G8" s="45">
        <v>17.510000000000002</v>
      </c>
      <c r="H8" s="45">
        <v>1.68</v>
      </c>
    </row>
    <row r="9" spans="1:8" ht="13.5" x14ac:dyDescent="0.2">
      <c r="A9" s="97" t="s">
        <v>38</v>
      </c>
      <c r="B9" s="44">
        <v>44562</v>
      </c>
      <c r="C9" s="69">
        <f t="shared" si="0"/>
        <v>2</v>
      </c>
      <c r="D9" s="46">
        <v>1</v>
      </c>
      <c r="E9" s="46">
        <v>1</v>
      </c>
      <c r="F9" s="46">
        <v>0</v>
      </c>
      <c r="G9" s="46">
        <v>0</v>
      </c>
      <c r="H9" s="46">
        <v>0</v>
      </c>
    </row>
    <row r="10" spans="1:8" ht="13.5" x14ac:dyDescent="0.2">
      <c r="A10" s="97"/>
      <c r="B10" s="44">
        <v>44927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>
        <v>0</v>
      </c>
      <c r="H10" s="46">
        <v>0</v>
      </c>
    </row>
    <row r="11" spans="1:8" ht="13.5" x14ac:dyDescent="0.2">
      <c r="A11" s="97" t="s">
        <v>39</v>
      </c>
      <c r="B11" s="44">
        <v>44562</v>
      </c>
      <c r="C11" s="69">
        <f t="shared" si="0"/>
        <v>13</v>
      </c>
      <c r="D11" s="46">
        <v>0</v>
      </c>
      <c r="E11" s="46">
        <v>0</v>
      </c>
      <c r="F11" s="46">
        <v>0</v>
      </c>
      <c r="G11" s="46">
        <v>13</v>
      </c>
      <c r="H11" s="46">
        <v>0</v>
      </c>
    </row>
    <row r="12" spans="1:8" ht="13.5" x14ac:dyDescent="0.2">
      <c r="A12" s="97"/>
      <c r="B12" s="44">
        <v>44927</v>
      </c>
      <c r="C12" s="69">
        <f t="shared" si="0"/>
        <v>13</v>
      </c>
      <c r="D12" s="46">
        <v>0</v>
      </c>
      <c r="E12" s="46">
        <v>0</v>
      </c>
      <c r="F12" s="46">
        <v>0</v>
      </c>
      <c r="G12" s="46">
        <v>13</v>
      </c>
      <c r="H12" s="46">
        <v>0</v>
      </c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A7" sqref="A7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8" t="s">
        <v>215</v>
      </c>
      <c r="B2" s="98"/>
      <c r="C2" s="98"/>
      <c r="D2" s="98"/>
      <c r="E2" s="98"/>
    </row>
    <row r="3" spans="1:5" x14ac:dyDescent="0.2">
      <c r="A3" s="98"/>
      <c r="B3" s="98"/>
      <c r="C3" s="98"/>
      <c r="D3" s="98"/>
      <c r="E3" s="98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199</v>
      </c>
      <c r="C5" s="43" t="s">
        <v>40</v>
      </c>
      <c r="D5" s="43" t="s">
        <v>200</v>
      </c>
      <c r="E5" s="43" t="s">
        <v>41</v>
      </c>
    </row>
    <row r="6" spans="1:5" x14ac:dyDescent="0.2">
      <c r="A6" s="39">
        <v>44926</v>
      </c>
      <c r="B6" s="40">
        <v>18.41</v>
      </c>
      <c r="C6" s="40">
        <v>10</v>
      </c>
      <c r="D6" s="40">
        <v>21.45</v>
      </c>
      <c r="E6" s="40">
        <v>0</v>
      </c>
    </row>
    <row r="7" spans="1:5" x14ac:dyDescent="0.2">
      <c r="A7" s="39">
        <v>45291</v>
      </c>
      <c r="B7" s="40">
        <v>18.41</v>
      </c>
      <c r="C7" s="40">
        <v>10</v>
      </c>
      <c r="D7" s="40" t="s">
        <v>216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workbookViewId="0">
      <selection activeCell="E5" sqref="E5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9" t="s">
        <v>204</v>
      </c>
      <c r="C2" s="99"/>
      <c r="D2" s="99"/>
      <c r="E2" s="99"/>
      <c r="F2" s="99"/>
    </row>
    <row r="3" spans="2:6" x14ac:dyDescent="0.2">
      <c r="B3" s="100"/>
      <c r="C3" s="100"/>
      <c r="D3" s="100"/>
      <c r="E3" s="100"/>
      <c r="F3" s="100"/>
    </row>
    <row r="4" spans="2:6" x14ac:dyDescent="0.2">
      <c r="B4" s="101" t="s">
        <v>42</v>
      </c>
      <c r="C4" s="101" t="s">
        <v>43</v>
      </c>
      <c r="D4" s="101" t="s">
        <v>44</v>
      </c>
      <c r="E4" s="101"/>
      <c r="F4" s="101"/>
    </row>
    <row r="5" spans="2:6" ht="38.25" x14ac:dyDescent="0.2">
      <c r="B5" s="101"/>
      <c r="C5" s="101"/>
      <c r="D5" s="59">
        <v>2022</v>
      </c>
      <c r="E5" s="59">
        <v>2023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f>D8+D9+D10+D11</f>
        <v>0</v>
      </c>
      <c r="E7" s="60">
        <f>E8+E9+E10+E11</f>
        <v>0</v>
      </c>
      <c r="F7" s="89"/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>
        <v>0</v>
      </c>
      <c r="E10" s="60">
        <v>0</v>
      </c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f>D13+D14+D15+D16</f>
        <v>0</v>
      </c>
      <c r="E12" s="60">
        <f>E13+E14+E15+E16</f>
        <v>0</v>
      </c>
      <c r="F12" s="61"/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>
        <v>0</v>
      </c>
      <c r="E15" s="60">
        <v>0</v>
      </c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>
        <f>D18+D19+D20+D21</f>
        <v>4.5920000000000002E-2</v>
      </c>
      <c r="E17" s="60">
        <f>E18+E19+E20+E21</f>
        <v>0</v>
      </c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>
        <v>4.5920000000000002E-2</v>
      </c>
      <c r="E20" s="60">
        <v>0</v>
      </c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>
        <f>D23+D24+D25+D26</f>
        <v>6.1219999999999997E-2</v>
      </c>
      <c r="E22" s="60">
        <f>E23+E24+E25+E26</f>
        <v>0</v>
      </c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>
        <v>6.1219999999999997E-2</v>
      </c>
      <c r="E25" s="60">
        <v>0</v>
      </c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>
        <v>0</v>
      </c>
      <c r="E27" s="60">
        <v>0</v>
      </c>
      <c r="F27" s="61"/>
    </row>
    <row r="28" spans="2:6" ht="51" x14ac:dyDescent="0.2">
      <c r="B28" s="59">
        <v>5.0999999999999996</v>
      </c>
      <c r="C28" s="14" t="s">
        <v>54</v>
      </c>
      <c r="D28" s="60">
        <v>0</v>
      </c>
      <c r="E28" s="60">
        <v>0</v>
      </c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topLeftCell="B1" zoomScaleNormal="100" workbookViewId="0">
      <selection activeCell="B2" sqref="B2:U3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11" t="s">
        <v>222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1" x14ac:dyDescent="0.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1" x14ac:dyDescent="0.2">
      <c r="B4" s="101" t="s">
        <v>42</v>
      </c>
      <c r="C4" s="101" t="s">
        <v>55</v>
      </c>
      <c r="D4" s="101" t="s">
        <v>56</v>
      </c>
      <c r="E4" s="101"/>
      <c r="F4" s="101"/>
      <c r="G4" s="101"/>
      <c r="H4" s="101" t="s">
        <v>57</v>
      </c>
      <c r="I4" s="101"/>
      <c r="J4" s="101"/>
      <c r="K4" s="101"/>
      <c r="L4" s="101" t="s">
        <v>58</v>
      </c>
      <c r="M4" s="101"/>
      <c r="N4" s="101"/>
      <c r="O4" s="101"/>
      <c r="P4" s="101" t="s">
        <v>59</v>
      </c>
      <c r="Q4" s="101"/>
      <c r="R4" s="101"/>
      <c r="S4" s="101"/>
      <c r="T4" s="101" t="s">
        <v>60</v>
      </c>
      <c r="U4" s="101" t="s">
        <v>61</v>
      </c>
    </row>
    <row r="5" spans="2:21" ht="137.2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2:21" x14ac:dyDescent="0.2">
      <c r="B6" s="101"/>
      <c r="C6" s="101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101"/>
      <c r="U6" s="101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5"/>
      <c r="E8" s="106"/>
      <c r="F8" s="106"/>
      <c r="G8" s="107"/>
      <c r="H8" s="105"/>
      <c r="I8" s="106"/>
      <c r="J8" s="106"/>
      <c r="K8" s="107"/>
      <c r="L8" s="108"/>
      <c r="M8" s="109"/>
      <c r="N8" s="109"/>
      <c r="O8" s="110"/>
      <c r="P8" s="102"/>
      <c r="Q8" s="103"/>
      <c r="R8" s="103"/>
      <c r="S8" s="104"/>
      <c r="T8" s="15"/>
      <c r="U8" s="15"/>
    </row>
    <row r="9" spans="2:21" ht="25.5" x14ac:dyDescent="0.2">
      <c r="B9" s="59">
        <v>1</v>
      </c>
      <c r="C9" s="15" t="s">
        <v>66</v>
      </c>
      <c r="D9" s="105">
        <v>0</v>
      </c>
      <c r="E9" s="106"/>
      <c r="F9" s="106"/>
      <c r="G9" s="107"/>
      <c r="H9" s="105">
        <v>0</v>
      </c>
      <c r="I9" s="106"/>
      <c r="J9" s="106"/>
      <c r="K9" s="107"/>
      <c r="L9" s="102">
        <v>0</v>
      </c>
      <c r="M9" s="103"/>
      <c r="N9" s="103"/>
      <c r="O9" s="104"/>
      <c r="P9" s="102">
        <v>0</v>
      </c>
      <c r="Q9" s="103"/>
      <c r="R9" s="103"/>
      <c r="S9" s="104"/>
      <c r="T9" s="15">
        <v>0</v>
      </c>
      <c r="U9" s="15"/>
    </row>
  </sheetData>
  <mergeCells count="17">
    <mergeCell ref="B2:U3"/>
    <mergeCell ref="B4:B6"/>
    <mergeCell ref="C4:C6"/>
    <mergeCell ref="D4:G5"/>
    <mergeCell ref="H4:K5"/>
    <mergeCell ref="L4:O5"/>
    <mergeCell ref="P4:S5"/>
    <mergeCell ref="T4:T6"/>
    <mergeCell ref="U4:U6"/>
    <mergeCell ref="P9:S9"/>
    <mergeCell ref="D8:G8"/>
    <mergeCell ref="H8:K8"/>
    <mergeCell ref="D9:G9"/>
    <mergeCell ref="H9:K9"/>
    <mergeCell ref="L8:O8"/>
    <mergeCell ref="P8:S8"/>
    <mergeCell ref="L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C4" sqref="C4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3" t="s">
        <v>220</v>
      </c>
      <c r="B2" s="113"/>
      <c r="C2" s="113"/>
    </row>
    <row r="3" spans="1:3" x14ac:dyDescent="0.2">
      <c r="A3" s="113"/>
      <c r="B3" s="113"/>
      <c r="C3" s="113"/>
    </row>
    <row r="4" spans="1:3" x14ac:dyDescent="0.2">
      <c r="A4" s="42" t="s">
        <v>67</v>
      </c>
      <c r="B4" s="42" t="s">
        <v>68</v>
      </c>
      <c r="C4" s="18" t="s">
        <v>221</v>
      </c>
    </row>
    <row r="5" spans="1:3" x14ac:dyDescent="0.2">
      <c r="A5" s="19" t="s">
        <v>208</v>
      </c>
      <c r="B5" s="20" t="s">
        <v>69</v>
      </c>
      <c r="C5" s="21" t="s">
        <v>219</v>
      </c>
    </row>
    <row r="6" spans="1:3" x14ac:dyDescent="0.2">
      <c r="A6" s="19" t="s">
        <v>205</v>
      </c>
      <c r="B6" s="20" t="s">
        <v>70</v>
      </c>
      <c r="C6" s="21">
        <v>20</v>
      </c>
    </row>
    <row r="7" spans="1:3" x14ac:dyDescent="0.2">
      <c r="A7" s="19" t="s">
        <v>206</v>
      </c>
      <c r="B7" s="20" t="s">
        <v>70</v>
      </c>
      <c r="C7" s="21">
        <v>1</v>
      </c>
    </row>
    <row r="8" spans="1:3" x14ac:dyDescent="0.2">
      <c r="A8" s="19" t="s">
        <v>207</v>
      </c>
      <c r="B8" s="20" t="s">
        <v>71</v>
      </c>
      <c r="C8" s="21" t="s">
        <v>213</v>
      </c>
    </row>
    <row r="9" spans="1:3" x14ac:dyDescent="0.2">
      <c r="A9" s="19" t="s">
        <v>72</v>
      </c>
      <c r="B9" s="20" t="s">
        <v>70</v>
      </c>
      <c r="C9" s="21">
        <v>60</v>
      </c>
    </row>
    <row r="10" spans="1:3" x14ac:dyDescent="0.2">
      <c r="A10" s="19" t="s">
        <v>73</v>
      </c>
      <c r="B10" s="20" t="s">
        <v>70</v>
      </c>
      <c r="C10" s="21">
        <v>50</v>
      </c>
    </row>
    <row r="11" spans="1:3" x14ac:dyDescent="0.2">
      <c r="A11" s="19" t="s">
        <v>74</v>
      </c>
      <c r="B11" s="20" t="s">
        <v>70</v>
      </c>
      <c r="C11" s="21">
        <v>20</v>
      </c>
    </row>
    <row r="12" spans="1:3" x14ac:dyDescent="0.2">
      <c r="A12" s="19" t="s">
        <v>75</v>
      </c>
      <c r="B12" s="20" t="s">
        <v>70</v>
      </c>
      <c r="C12" s="21">
        <v>13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C1" workbookViewId="0">
      <selection activeCell="T8" sqref="T8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109</v>
      </c>
    </row>
    <row r="3" spans="1:18" s="48" customFormat="1" ht="16.5" thickBot="1" x14ac:dyDescent="0.3">
      <c r="A3" s="47"/>
    </row>
    <row r="4" spans="1:18" ht="13.5" thickBot="1" x14ac:dyDescent="0.25">
      <c r="A4" s="114" t="s">
        <v>42</v>
      </c>
      <c r="B4" s="114" t="s">
        <v>43</v>
      </c>
      <c r="C4" s="117" t="s">
        <v>76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20" t="s">
        <v>7</v>
      </c>
    </row>
    <row r="5" spans="1:18" ht="13.5" thickBot="1" x14ac:dyDescent="0.25">
      <c r="A5" s="115"/>
      <c r="B5" s="115"/>
      <c r="C5" s="117" t="s">
        <v>77</v>
      </c>
      <c r="D5" s="118"/>
      <c r="E5" s="119"/>
      <c r="F5" s="117" t="s">
        <v>78</v>
      </c>
      <c r="G5" s="118"/>
      <c r="H5" s="119"/>
      <c r="I5" s="117" t="s">
        <v>79</v>
      </c>
      <c r="J5" s="118"/>
      <c r="K5" s="119"/>
      <c r="L5" s="117" t="s">
        <v>80</v>
      </c>
      <c r="M5" s="118"/>
      <c r="N5" s="119"/>
      <c r="O5" s="117" t="s">
        <v>81</v>
      </c>
      <c r="P5" s="118"/>
      <c r="Q5" s="119"/>
      <c r="R5" s="121"/>
    </row>
    <row r="6" spans="1:18" ht="51.75" thickBot="1" x14ac:dyDescent="0.25">
      <c r="A6" s="116"/>
      <c r="B6" s="116"/>
      <c r="C6" s="22">
        <v>2022</v>
      </c>
      <c r="D6" s="22">
        <v>2023</v>
      </c>
      <c r="E6" s="22" t="s">
        <v>1</v>
      </c>
      <c r="F6" s="22">
        <v>2022</v>
      </c>
      <c r="G6" s="22">
        <v>2023</v>
      </c>
      <c r="H6" s="22" t="s">
        <v>1</v>
      </c>
      <c r="I6" s="22">
        <v>2022</v>
      </c>
      <c r="J6" s="22">
        <v>2023</v>
      </c>
      <c r="K6" s="22" t="s">
        <v>1</v>
      </c>
      <c r="L6" s="22">
        <v>2022</v>
      </c>
      <c r="M6" s="22">
        <v>2023</v>
      </c>
      <c r="N6" s="22" t="s">
        <v>1</v>
      </c>
      <c r="O6" s="22">
        <v>2022</v>
      </c>
      <c r="P6" s="22">
        <v>2023</v>
      </c>
      <c r="Q6" s="22" t="s">
        <v>1</v>
      </c>
      <c r="R6" s="23">
        <v>2023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82</v>
      </c>
      <c r="C8" s="26">
        <v>0</v>
      </c>
      <c r="D8" s="26">
        <v>0</v>
      </c>
      <c r="E8" s="26" t="str">
        <f t="shared" ref="E8:E10" si="0">IF(C8=0,"-",D8/C8)</f>
        <v>-</v>
      </c>
      <c r="F8" s="26">
        <v>0</v>
      </c>
      <c r="G8" s="26">
        <v>0</v>
      </c>
      <c r="H8" s="26" t="str">
        <f t="shared" ref="H8:H10" si="1">IF(F8=0,"-",G8/F8)</f>
        <v>-</v>
      </c>
      <c r="I8" s="26">
        <v>1</v>
      </c>
      <c r="J8" s="26">
        <v>0</v>
      </c>
      <c r="K8" s="61">
        <f t="shared" ref="K8:K10" si="2">IF(I8=0,"-",J8/I8)</f>
        <v>0</v>
      </c>
      <c r="L8" s="26">
        <v>0</v>
      </c>
      <c r="M8" s="26">
        <v>0</v>
      </c>
      <c r="N8" s="26" t="str">
        <f t="shared" ref="N8:N10" si="3">IF(L8=0,"-",M8/L8)</f>
        <v>-</v>
      </c>
      <c r="O8" s="26">
        <v>0</v>
      </c>
      <c r="P8" s="26">
        <v>0</v>
      </c>
      <c r="Q8" s="26" t="str">
        <f t="shared" ref="Q8:Q10" si="4">IF(O8=0,"-",P8/O8)</f>
        <v>-</v>
      </c>
      <c r="R8" s="27">
        <v>0</v>
      </c>
    </row>
    <row r="9" spans="1:18" ht="64.5" thickBot="1" x14ac:dyDescent="0.25">
      <c r="A9" s="28">
        <v>2</v>
      </c>
      <c r="B9" s="25" t="s">
        <v>83</v>
      </c>
      <c r="C9" s="26">
        <v>0</v>
      </c>
      <c r="D9" s="26">
        <v>0</v>
      </c>
      <c r="E9" s="26" t="str">
        <f t="shared" si="0"/>
        <v>-</v>
      </c>
      <c r="F9" s="26">
        <v>0</v>
      </c>
      <c r="G9" s="26">
        <v>0</v>
      </c>
      <c r="H9" s="26" t="str">
        <f t="shared" si="1"/>
        <v>-</v>
      </c>
      <c r="I9" s="26">
        <v>1</v>
      </c>
      <c r="J9" s="26">
        <v>0</v>
      </c>
      <c r="K9" s="26">
        <f t="shared" si="2"/>
        <v>0</v>
      </c>
      <c r="L9" s="26">
        <v>0</v>
      </c>
      <c r="M9" s="26">
        <v>0</v>
      </c>
      <c r="N9" s="26" t="str">
        <f t="shared" si="3"/>
        <v>-</v>
      </c>
      <c r="O9" s="26">
        <v>0</v>
      </c>
      <c r="P9" s="26">
        <v>0</v>
      </c>
      <c r="Q9" s="26" t="str">
        <f t="shared" si="4"/>
        <v>-</v>
      </c>
      <c r="R9" s="27">
        <v>0</v>
      </c>
    </row>
    <row r="10" spans="1:18" ht="102.75" thickBot="1" x14ac:dyDescent="0.25">
      <c r="A10" s="29">
        <v>3</v>
      </c>
      <c r="B10" s="30" t="s">
        <v>84</v>
      </c>
      <c r="C10" s="27">
        <v>0</v>
      </c>
      <c r="D10" s="27">
        <v>0</v>
      </c>
      <c r="E10" s="26" t="str">
        <f t="shared" si="0"/>
        <v>-</v>
      </c>
      <c r="F10" s="27">
        <v>0</v>
      </c>
      <c r="G10" s="27">
        <v>0</v>
      </c>
      <c r="H10" s="26" t="str">
        <f t="shared" si="1"/>
        <v>-</v>
      </c>
      <c r="I10" s="27">
        <v>0</v>
      </c>
      <c r="J10" s="27">
        <v>0</v>
      </c>
      <c r="K10" s="26" t="str">
        <f t="shared" si="2"/>
        <v>-</v>
      </c>
      <c r="L10" s="27">
        <v>0</v>
      </c>
      <c r="M10" s="27">
        <v>0</v>
      </c>
      <c r="N10" s="26" t="str">
        <f t="shared" si="3"/>
        <v>-</v>
      </c>
      <c r="O10" s="27">
        <v>0</v>
      </c>
      <c r="P10" s="27">
        <v>0</v>
      </c>
      <c r="Q10" s="26" t="str">
        <f t="shared" si="4"/>
        <v>-</v>
      </c>
      <c r="R10" s="27">
        <v>0</v>
      </c>
    </row>
    <row r="11" spans="1:18" ht="13.5" thickBot="1" x14ac:dyDescent="0.25">
      <c r="A11" s="31" t="s">
        <v>85</v>
      </c>
      <c r="B11" s="30" t="s">
        <v>86</v>
      </c>
      <c r="C11" s="27">
        <v>0</v>
      </c>
      <c r="D11" s="27">
        <v>0</v>
      </c>
      <c r="E11" s="27"/>
      <c r="F11" s="27">
        <v>0</v>
      </c>
      <c r="G11" s="27">
        <v>0</v>
      </c>
      <c r="H11" s="26"/>
      <c r="I11" s="27">
        <v>0</v>
      </c>
      <c r="J11" s="27">
        <v>0</v>
      </c>
      <c r="K11" s="26"/>
      <c r="L11" s="27">
        <v>0</v>
      </c>
      <c r="M11" s="27">
        <v>0</v>
      </c>
      <c r="N11" s="27"/>
      <c r="O11" s="27">
        <v>0</v>
      </c>
      <c r="P11" s="27">
        <v>0</v>
      </c>
      <c r="Q11" s="26" t="s">
        <v>202</v>
      </c>
      <c r="R11" s="27">
        <v>0</v>
      </c>
    </row>
    <row r="12" spans="1:18" ht="13.5" thickBot="1" x14ac:dyDescent="0.25">
      <c r="A12" s="31" t="s">
        <v>87</v>
      </c>
      <c r="B12" s="30" t="s">
        <v>88</v>
      </c>
      <c r="C12" s="27">
        <v>0</v>
      </c>
      <c r="D12" s="27">
        <v>0</v>
      </c>
      <c r="E12" s="26"/>
      <c r="F12" s="27">
        <v>0</v>
      </c>
      <c r="G12" s="27">
        <v>0</v>
      </c>
      <c r="H12" s="26"/>
      <c r="I12" s="27">
        <v>0</v>
      </c>
      <c r="J12" s="27">
        <v>0</v>
      </c>
      <c r="K12" s="26"/>
      <c r="L12" s="27">
        <v>0</v>
      </c>
      <c r="M12" s="27">
        <v>0</v>
      </c>
      <c r="N12" s="26"/>
      <c r="O12" s="27">
        <v>0</v>
      </c>
      <c r="P12" s="27">
        <v>0</v>
      </c>
      <c r="Q12" s="26" t="s">
        <v>202</v>
      </c>
      <c r="R12" s="27">
        <v>0</v>
      </c>
    </row>
    <row r="13" spans="1:18" ht="64.5" thickBot="1" x14ac:dyDescent="0.25">
      <c r="A13" s="28">
        <v>4</v>
      </c>
      <c r="B13" s="25" t="s">
        <v>89</v>
      </c>
      <c r="C13" s="26">
        <v>0</v>
      </c>
      <c r="D13" s="26">
        <v>0</v>
      </c>
      <c r="E13" s="26" t="str">
        <f t="shared" ref="E13:E19" si="5">IF(C13=0,"-",D13/C13)</f>
        <v>-</v>
      </c>
      <c r="F13" s="26">
        <v>0</v>
      </c>
      <c r="G13" s="26">
        <v>0</v>
      </c>
      <c r="H13" s="26" t="str">
        <f t="shared" ref="H13:H19" si="6">IF(F13=0,"-",G13/F13)</f>
        <v>-</v>
      </c>
      <c r="I13" s="26">
        <v>7</v>
      </c>
      <c r="J13" s="26">
        <v>0</v>
      </c>
      <c r="K13" s="26">
        <f t="shared" ref="K13:K19" si="7">IF(I13=0,"-",J13/I13)</f>
        <v>0</v>
      </c>
      <c r="L13" s="26">
        <v>0</v>
      </c>
      <c r="M13" s="26">
        <v>0</v>
      </c>
      <c r="N13" s="26" t="str">
        <f t="shared" ref="N13:N19" si="8">IF(L13=0,"-",M13/L13)</f>
        <v>-</v>
      </c>
      <c r="O13" s="26">
        <v>0</v>
      </c>
      <c r="P13" s="26">
        <v>0</v>
      </c>
      <c r="Q13" s="26" t="str">
        <f t="shared" ref="Q13:Q19" si="9">IF(O13=0,"-",P13/O13)</f>
        <v>-</v>
      </c>
      <c r="R13" s="27">
        <v>0</v>
      </c>
    </row>
    <row r="14" spans="1:18" ht="51.75" thickBot="1" x14ac:dyDescent="0.25">
      <c r="A14" s="28">
        <v>5</v>
      </c>
      <c r="B14" s="25" t="s">
        <v>90</v>
      </c>
      <c r="C14" s="26">
        <v>0</v>
      </c>
      <c r="D14" s="26">
        <v>0</v>
      </c>
      <c r="E14" s="26" t="str">
        <f t="shared" si="5"/>
        <v>-</v>
      </c>
      <c r="F14" s="26">
        <v>0</v>
      </c>
      <c r="G14" s="26">
        <v>0</v>
      </c>
      <c r="H14" s="26" t="str">
        <f t="shared" si="6"/>
        <v>-</v>
      </c>
      <c r="I14" s="26">
        <v>1</v>
      </c>
      <c r="J14" s="26">
        <v>0</v>
      </c>
      <c r="K14" s="26">
        <f t="shared" si="7"/>
        <v>0</v>
      </c>
      <c r="L14" s="26">
        <v>0</v>
      </c>
      <c r="M14" s="26">
        <v>0</v>
      </c>
      <c r="N14" s="26" t="str">
        <f t="shared" si="8"/>
        <v>-</v>
      </c>
      <c r="O14" s="26">
        <v>0</v>
      </c>
      <c r="P14" s="26">
        <v>0</v>
      </c>
      <c r="Q14" s="26" t="str">
        <f t="shared" si="9"/>
        <v>-</v>
      </c>
      <c r="R14" s="27">
        <v>0</v>
      </c>
    </row>
    <row r="15" spans="1:18" ht="51.75" thickBot="1" x14ac:dyDescent="0.25">
      <c r="A15" s="28">
        <v>6</v>
      </c>
      <c r="B15" s="25" t="s">
        <v>91</v>
      </c>
      <c r="C15" s="27">
        <v>0</v>
      </c>
      <c r="D15" s="27">
        <v>0</v>
      </c>
      <c r="E15" s="26" t="str">
        <f t="shared" si="5"/>
        <v>-</v>
      </c>
      <c r="F15" s="27">
        <v>0</v>
      </c>
      <c r="G15" s="27">
        <v>0</v>
      </c>
      <c r="H15" s="26" t="str">
        <f t="shared" si="6"/>
        <v>-</v>
      </c>
      <c r="I15" s="26">
        <v>1</v>
      </c>
      <c r="J15" s="26">
        <v>0</v>
      </c>
      <c r="K15" s="26">
        <f t="shared" si="7"/>
        <v>0</v>
      </c>
      <c r="L15" s="27">
        <v>0</v>
      </c>
      <c r="M15" s="27">
        <v>0</v>
      </c>
      <c r="N15" s="26" t="str">
        <f t="shared" si="8"/>
        <v>-</v>
      </c>
      <c r="O15" s="26">
        <v>0</v>
      </c>
      <c r="P15" s="26">
        <v>0</v>
      </c>
      <c r="Q15" s="26" t="str">
        <f t="shared" si="9"/>
        <v>-</v>
      </c>
      <c r="R15" s="27">
        <v>0</v>
      </c>
    </row>
    <row r="16" spans="1:18" ht="90" thickBot="1" x14ac:dyDescent="0.25">
      <c r="A16" s="29">
        <v>7</v>
      </c>
      <c r="B16" s="30" t="s">
        <v>92</v>
      </c>
      <c r="C16" s="27"/>
      <c r="D16" s="27"/>
      <c r="E16" s="26" t="str">
        <f t="shared" si="5"/>
        <v>-</v>
      </c>
      <c r="F16" s="27">
        <v>0</v>
      </c>
      <c r="G16" s="27">
        <v>0</v>
      </c>
      <c r="H16" s="27" t="str">
        <f t="shared" si="6"/>
        <v>-</v>
      </c>
      <c r="I16" s="27">
        <v>0</v>
      </c>
      <c r="J16" s="27">
        <v>0</v>
      </c>
      <c r="K16" s="26" t="str">
        <f t="shared" si="7"/>
        <v>-</v>
      </c>
      <c r="L16" s="26">
        <v>0</v>
      </c>
      <c r="M16" s="26">
        <v>0</v>
      </c>
      <c r="N16" s="26" t="str">
        <f t="shared" si="8"/>
        <v>-</v>
      </c>
      <c r="O16" s="27">
        <v>0</v>
      </c>
      <c r="P16" s="27">
        <v>0</v>
      </c>
      <c r="Q16" s="26" t="str">
        <f t="shared" si="9"/>
        <v>-</v>
      </c>
      <c r="R16" s="27">
        <v>0</v>
      </c>
    </row>
    <row r="17" spans="1:18" ht="13.5" thickBot="1" x14ac:dyDescent="0.25">
      <c r="A17" s="31" t="s">
        <v>93</v>
      </c>
      <c r="B17" s="30" t="s">
        <v>86</v>
      </c>
      <c r="C17" s="27">
        <v>0</v>
      </c>
      <c r="D17" s="27">
        <v>0</v>
      </c>
      <c r="E17" s="27" t="str">
        <f t="shared" si="5"/>
        <v>-</v>
      </c>
      <c r="F17" s="27">
        <v>0</v>
      </c>
      <c r="G17" s="27">
        <v>0</v>
      </c>
      <c r="H17" s="27" t="str">
        <f t="shared" si="6"/>
        <v>-</v>
      </c>
      <c r="I17" s="27">
        <v>0</v>
      </c>
      <c r="J17" s="27">
        <v>0</v>
      </c>
      <c r="K17" s="26" t="str">
        <f t="shared" si="7"/>
        <v>-</v>
      </c>
      <c r="L17" s="26">
        <v>0</v>
      </c>
      <c r="M17" s="26">
        <v>0</v>
      </c>
      <c r="N17" s="26" t="str">
        <f t="shared" si="8"/>
        <v>-</v>
      </c>
      <c r="O17" s="27">
        <v>0</v>
      </c>
      <c r="P17" s="27">
        <v>0</v>
      </c>
      <c r="Q17" s="26" t="str">
        <f t="shared" si="9"/>
        <v>-</v>
      </c>
      <c r="R17" s="27">
        <v>0</v>
      </c>
    </row>
    <row r="18" spans="1:18" ht="13.5" thickBot="1" x14ac:dyDescent="0.25">
      <c r="A18" s="31" t="s">
        <v>94</v>
      </c>
      <c r="B18" s="30" t="s">
        <v>95</v>
      </c>
      <c r="C18" s="27">
        <v>0</v>
      </c>
      <c r="D18" s="27">
        <v>0</v>
      </c>
      <c r="E18" s="27" t="str">
        <f t="shared" si="5"/>
        <v>-</v>
      </c>
      <c r="F18" s="27">
        <v>0</v>
      </c>
      <c r="G18" s="27">
        <v>0</v>
      </c>
      <c r="H18" s="27" t="str">
        <f t="shared" si="6"/>
        <v>-</v>
      </c>
      <c r="I18" s="27">
        <v>0</v>
      </c>
      <c r="J18" s="27">
        <v>0</v>
      </c>
      <c r="K18" s="26" t="str">
        <f t="shared" si="7"/>
        <v>-</v>
      </c>
      <c r="L18" s="27">
        <v>0</v>
      </c>
      <c r="M18" s="27">
        <v>0</v>
      </c>
      <c r="N18" s="26" t="str">
        <f t="shared" si="8"/>
        <v>-</v>
      </c>
      <c r="O18" s="27">
        <v>0</v>
      </c>
      <c r="P18" s="27">
        <v>0</v>
      </c>
      <c r="Q18" s="26" t="str">
        <f t="shared" si="9"/>
        <v>-</v>
      </c>
      <c r="R18" s="27">
        <v>0</v>
      </c>
    </row>
    <row r="19" spans="1:18" ht="51.75" thickBot="1" x14ac:dyDescent="0.25">
      <c r="A19" s="24">
        <v>8</v>
      </c>
      <c r="B19" s="25" t="s">
        <v>96</v>
      </c>
      <c r="C19" s="26">
        <v>0</v>
      </c>
      <c r="D19" s="26">
        <v>0</v>
      </c>
      <c r="E19" s="27" t="str">
        <f t="shared" si="5"/>
        <v>-</v>
      </c>
      <c r="F19" s="26">
        <v>0</v>
      </c>
      <c r="G19" s="26">
        <v>0</v>
      </c>
      <c r="H19" s="27" t="str">
        <f t="shared" si="6"/>
        <v>-</v>
      </c>
      <c r="I19" s="26">
        <v>15</v>
      </c>
      <c r="J19" s="26">
        <v>0</v>
      </c>
      <c r="K19" s="26">
        <f t="shared" si="7"/>
        <v>0</v>
      </c>
      <c r="L19" s="26">
        <v>0</v>
      </c>
      <c r="M19" s="26">
        <v>0</v>
      </c>
      <c r="N19" s="26" t="str">
        <f t="shared" si="8"/>
        <v>-</v>
      </c>
      <c r="O19" s="26">
        <v>0</v>
      </c>
      <c r="P19" s="26">
        <v>0</v>
      </c>
      <c r="Q19" s="26" t="str">
        <f t="shared" si="9"/>
        <v>-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topLeftCell="B1" workbookViewId="0">
      <selection activeCell="P5" sqref="P5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3" t="s">
        <v>139</v>
      </c>
      <c r="B1" s="124"/>
      <c r="C1" s="124"/>
      <c r="D1" s="124"/>
      <c r="E1" s="124"/>
      <c r="F1" s="124"/>
      <c r="G1" s="124"/>
    </row>
    <row r="2" spans="1:17" ht="0.95" customHeight="1" x14ac:dyDescent="0.2"/>
    <row r="3" spans="1:17" x14ac:dyDescent="0.2">
      <c r="A3" s="49" t="s">
        <v>0</v>
      </c>
      <c r="B3" s="51" t="s">
        <v>140</v>
      </c>
      <c r="C3" s="125" t="s">
        <v>141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17" ht="47.25" customHeight="1" x14ac:dyDescent="0.2">
      <c r="A4" s="75" t="s">
        <v>138</v>
      </c>
      <c r="B4" s="50" t="s">
        <v>138</v>
      </c>
      <c r="C4" s="125" t="s">
        <v>142</v>
      </c>
      <c r="D4" s="126"/>
      <c r="E4" s="127"/>
      <c r="F4" s="125" t="s">
        <v>143</v>
      </c>
      <c r="G4" s="126"/>
      <c r="H4" s="127"/>
      <c r="I4" s="125" t="s">
        <v>144</v>
      </c>
      <c r="J4" s="126"/>
      <c r="K4" s="127"/>
      <c r="L4" s="125" t="s">
        <v>145</v>
      </c>
      <c r="M4" s="126"/>
      <c r="N4" s="127"/>
      <c r="O4" s="125" t="s">
        <v>132</v>
      </c>
      <c r="P4" s="126"/>
      <c r="Q4" s="127"/>
    </row>
    <row r="5" spans="1:17" ht="51" x14ac:dyDescent="0.2">
      <c r="A5" s="73" t="s">
        <v>138</v>
      </c>
      <c r="B5" s="73" t="s">
        <v>138</v>
      </c>
      <c r="C5" s="71">
        <v>2022</v>
      </c>
      <c r="D5" s="71">
        <v>2023</v>
      </c>
      <c r="E5" s="71" t="s">
        <v>1</v>
      </c>
      <c r="F5" s="88">
        <v>2022</v>
      </c>
      <c r="G5" s="88">
        <v>2023</v>
      </c>
      <c r="H5" s="71" t="s">
        <v>1</v>
      </c>
      <c r="I5" s="88">
        <v>2022</v>
      </c>
      <c r="J5" s="88">
        <v>2023</v>
      </c>
      <c r="K5" s="71" t="s">
        <v>1</v>
      </c>
      <c r="L5" s="88">
        <v>2022</v>
      </c>
      <c r="M5" s="88">
        <v>2023</v>
      </c>
      <c r="N5" s="71" t="s">
        <v>1</v>
      </c>
      <c r="O5" s="88">
        <v>2022</v>
      </c>
      <c r="P5" s="88">
        <v>2023</v>
      </c>
      <c r="Q5" s="71" t="s">
        <v>1</v>
      </c>
    </row>
    <row r="6" spans="1:17" x14ac:dyDescent="0.2">
      <c r="A6" s="73" t="s">
        <v>121</v>
      </c>
      <c r="B6" s="73" t="s">
        <v>122</v>
      </c>
      <c r="C6" s="73" t="s">
        <v>123</v>
      </c>
      <c r="D6" s="73" t="s">
        <v>124</v>
      </c>
      <c r="E6" s="74" t="s">
        <v>125</v>
      </c>
      <c r="F6" s="73" t="s">
        <v>126</v>
      </c>
      <c r="G6" s="73" t="s">
        <v>127</v>
      </c>
      <c r="H6" s="73" t="s">
        <v>128</v>
      </c>
      <c r="I6" s="73" t="s">
        <v>129</v>
      </c>
      <c r="J6" s="73" t="s">
        <v>130</v>
      </c>
      <c r="K6" s="73" t="s">
        <v>131</v>
      </c>
      <c r="L6" s="73" t="s">
        <v>146</v>
      </c>
      <c r="M6" s="73" t="s">
        <v>147</v>
      </c>
      <c r="N6" s="73" t="s">
        <v>148</v>
      </c>
      <c r="O6" s="73" t="s">
        <v>149</v>
      </c>
      <c r="P6" s="73" t="s">
        <v>150</v>
      </c>
      <c r="Q6" s="73" t="s">
        <v>151</v>
      </c>
    </row>
    <row r="7" spans="1:17" ht="25.5" x14ac:dyDescent="0.2">
      <c r="A7" s="52">
        <v>1</v>
      </c>
      <c r="B7" s="53" t="s">
        <v>152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3</v>
      </c>
      <c r="G7" s="73">
        <v>0</v>
      </c>
      <c r="H7" s="83">
        <f t="shared" ref="H7:H37" si="1">IF(F7=0,"-",G7/F7)</f>
        <v>0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153</v>
      </c>
      <c r="B8" s="55" t="s">
        <v>133</v>
      </c>
      <c r="C8" s="73">
        <v>112</v>
      </c>
      <c r="D8" s="79">
        <v>237</v>
      </c>
      <c r="E8" s="83">
        <f t="shared" si="0"/>
        <v>2.1160714285714284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8</v>
      </c>
      <c r="P8" s="73">
        <v>8</v>
      </c>
      <c r="Q8" s="83">
        <f t="shared" si="4"/>
        <v>1</v>
      </c>
    </row>
    <row r="9" spans="1:17" ht="25.5" x14ac:dyDescent="0.2">
      <c r="A9" s="54" t="s">
        <v>154</v>
      </c>
      <c r="B9" s="54" t="s">
        <v>134</v>
      </c>
      <c r="C9" s="73">
        <v>1</v>
      </c>
      <c r="D9" s="79">
        <v>0</v>
      </c>
      <c r="E9" s="83">
        <f t="shared" si="0"/>
        <v>0</v>
      </c>
      <c r="F9" s="81">
        <v>0</v>
      </c>
      <c r="G9" s="73">
        <v>0</v>
      </c>
      <c r="H9" s="83" t="str">
        <f t="shared" si="1"/>
        <v>-</v>
      </c>
      <c r="I9" s="73">
        <v>0</v>
      </c>
      <c r="J9" s="73">
        <v>0</v>
      </c>
      <c r="K9" s="83" t="str">
        <f t="shared" si="2"/>
        <v>-</v>
      </c>
      <c r="L9" s="73">
        <v>0</v>
      </c>
      <c r="M9" s="73">
        <v>0</v>
      </c>
      <c r="N9" s="83" t="str">
        <f t="shared" si="3"/>
        <v>-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155</v>
      </c>
      <c r="B10" s="54" t="s">
        <v>156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157</v>
      </c>
      <c r="B11" s="54" t="s">
        <v>158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159</v>
      </c>
      <c r="B12" s="54" t="s">
        <v>160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161</v>
      </c>
      <c r="B13" s="54" t="s">
        <v>162</v>
      </c>
      <c r="C13" s="73">
        <v>0</v>
      </c>
      <c r="D13" s="79">
        <v>0</v>
      </c>
      <c r="E13" s="83" t="str">
        <f t="shared" si="0"/>
        <v>-</v>
      </c>
      <c r="F13" s="81">
        <v>0</v>
      </c>
      <c r="G13" s="73">
        <v>0</v>
      </c>
      <c r="H13" s="83" t="str">
        <f t="shared" si="1"/>
        <v>-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163</v>
      </c>
      <c r="B14" s="54" t="s">
        <v>164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165</v>
      </c>
      <c r="B15" s="54" t="s">
        <v>166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167</v>
      </c>
      <c r="B16" s="54" t="s">
        <v>132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168</v>
      </c>
      <c r="C17" s="73">
        <v>0</v>
      </c>
      <c r="D17" s="79">
        <v>0</v>
      </c>
      <c r="E17" s="83" t="s">
        <v>202</v>
      </c>
      <c r="F17" s="81">
        <v>0</v>
      </c>
      <c r="G17" s="73">
        <v>0</v>
      </c>
      <c r="H17" s="83" t="s">
        <v>202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202</v>
      </c>
    </row>
    <row r="18" spans="1:17" ht="25.5" x14ac:dyDescent="0.2">
      <c r="A18" s="54" t="s">
        <v>169</v>
      </c>
      <c r="B18" s="54" t="s">
        <v>170</v>
      </c>
      <c r="C18" s="73">
        <v>0</v>
      </c>
      <c r="D18" s="79">
        <v>0</v>
      </c>
      <c r="E18" s="83" t="s">
        <v>202</v>
      </c>
      <c r="F18" s="81">
        <v>0</v>
      </c>
      <c r="G18" s="73">
        <v>0</v>
      </c>
      <c r="H18" s="83" t="s">
        <v>202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202</v>
      </c>
    </row>
    <row r="19" spans="1:17" ht="25.5" x14ac:dyDescent="0.2">
      <c r="A19" s="54" t="s">
        <v>171</v>
      </c>
      <c r="B19" s="54" t="s">
        <v>136</v>
      </c>
      <c r="C19" s="73">
        <v>0</v>
      </c>
      <c r="D19" s="79">
        <v>0</v>
      </c>
      <c r="E19" s="83" t="s">
        <v>202</v>
      </c>
      <c r="F19" s="81">
        <v>0</v>
      </c>
      <c r="G19" s="73">
        <v>0</v>
      </c>
      <c r="H19" s="83" t="s">
        <v>202</v>
      </c>
      <c r="I19" s="73">
        <v>0</v>
      </c>
      <c r="J19" s="73">
        <v>0</v>
      </c>
      <c r="K19" s="83" t="s">
        <v>202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202</v>
      </c>
    </row>
    <row r="20" spans="1:17" x14ac:dyDescent="0.2">
      <c r="A20" s="54" t="s">
        <v>172</v>
      </c>
      <c r="B20" s="54" t="s">
        <v>137</v>
      </c>
      <c r="C20" s="73">
        <v>0</v>
      </c>
      <c r="D20" s="79">
        <v>0</v>
      </c>
      <c r="E20" s="83" t="s">
        <v>202</v>
      </c>
      <c r="F20" s="81">
        <v>0</v>
      </c>
      <c r="G20" s="73">
        <v>0</v>
      </c>
      <c r="H20" s="83" t="s">
        <v>202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202</v>
      </c>
    </row>
    <row r="21" spans="1:17" ht="25.5" x14ac:dyDescent="0.2">
      <c r="A21" s="54" t="s">
        <v>173</v>
      </c>
      <c r="B21" s="54" t="s">
        <v>134</v>
      </c>
      <c r="C21" s="73">
        <v>0</v>
      </c>
      <c r="D21" s="79">
        <v>0</v>
      </c>
      <c r="E21" s="83" t="s">
        <v>202</v>
      </c>
      <c r="F21" s="81">
        <v>0</v>
      </c>
      <c r="G21" s="73">
        <v>0</v>
      </c>
      <c r="H21" s="83" t="s">
        <v>202</v>
      </c>
      <c r="I21" s="73">
        <v>0</v>
      </c>
      <c r="J21" s="73">
        <v>0</v>
      </c>
      <c r="K21" s="83" t="s">
        <v>202</v>
      </c>
      <c r="L21" s="73">
        <v>0</v>
      </c>
      <c r="M21" s="73">
        <v>0</v>
      </c>
      <c r="N21" s="83" t="s">
        <v>202</v>
      </c>
      <c r="O21" s="73">
        <v>0</v>
      </c>
      <c r="P21" s="73">
        <v>0</v>
      </c>
      <c r="Q21" s="83" t="s">
        <v>202</v>
      </c>
    </row>
    <row r="22" spans="1:17" ht="25.5" x14ac:dyDescent="0.2">
      <c r="A22" s="54" t="s">
        <v>174</v>
      </c>
      <c r="B22" s="54" t="s">
        <v>135</v>
      </c>
      <c r="C22" s="73">
        <v>0</v>
      </c>
      <c r="D22" s="79">
        <v>0</v>
      </c>
      <c r="E22" s="83" t="s">
        <v>202</v>
      </c>
      <c r="F22" s="81">
        <v>0</v>
      </c>
      <c r="G22" s="73">
        <v>0</v>
      </c>
      <c r="H22" s="83" t="s">
        <v>202</v>
      </c>
      <c r="I22" s="73">
        <v>0</v>
      </c>
      <c r="J22" s="73">
        <v>0</v>
      </c>
      <c r="K22" s="83" t="s">
        <v>202</v>
      </c>
      <c r="L22" s="73">
        <v>0</v>
      </c>
      <c r="M22" s="73">
        <v>0</v>
      </c>
      <c r="N22" s="83" t="s">
        <v>202</v>
      </c>
      <c r="O22" s="73">
        <v>0</v>
      </c>
      <c r="P22" s="73">
        <v>0</v>
      </c>
      <c r="Q22" s="83" t="s">
        <v>202</v>
      </c>
    </row>
    <row r="23" spans="1:17" x14ac:dyDescent="0.2">
      <c r="A23" s="54" t="s">
        <v>175</v>
      </c>
      <c r="B23" s="54" t="s">
        <v>158</v>
      </c>
      <c r="C23" s="73">
        <v>0</v>
      </c>
      <c r="D23" s="79">
        <v>0</v>
      </c>
      <c r="E23" s="83" t="s">
        <v>202</v>
      </c>
      <c r="F23" s="81">
        <v>0</v>
      </c>
      <c r="G23" s="73">
        <v>0</v>
      </c>
      <c r="H23" s="83" t="s">
        <v>202</v>
      </c>
      <c r="I23" s="73">
        <v>0</v>
      </c>
      <c r="J23" s="73">
        <v>0</v>
      </c>
      <c r="K23" s="83" t="s">
        <v>202</v>
      </c>
      <c r="L23" s="73">
        <v>0</v>
      </c>
      <c r="M23" s="73">
        <v>0</v>
      </c>
      <c r="N23" s="83" t="s">
        <v>202</v>
      </c>
      <c r="O23" s="73">
        <v>0</v>
      </c>
      <c r="P23" s="73">
        <v>0</v>
      </c>
      <c r="Q23" s="83" t="s">
        <v>202</v>
      </c>
    </row>
    <row r="24" spans="1:17" ht="25.5" x14ac:dyDescent="0.2">
      <c r="A24" s="54" t="s">
        <v>176</v>
      </c>
      <c r="B24" s="54" t="s">
        <v>177</v>
      </c>
      <c r="C24" s="73">
        <v>0</v>
      </c>
      <c r="D24" s="79">
        <v>0</v>
      </c>
      <c r="E24" s="83" t="s">
        <v>202</v>
      </c>
      <c r="F24" s="81">
        <v>0</v>
      </c>
      <c r="G24" s="73">
        <v>0</v>
      </c>
      <c r="H24" s="83" t="s">
        <v>202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202</v>
      </c>
    </row>
    <row r="25" spans="1:17" x14ac:dyDescent="0.2">
      <c r="A25" s="54" t="s">
        <v>178</v>
      </c>
      <c r="B25" s="54" t="s">
        <v>162</v>
      </c>
      <c r="C25" s="73">
        <v>0</v>
      </c>
      <c r="D25" s="79">
        <v>0</v>
      </c>
      <c r="E25" s="83" t="s">
        <v>202</v>
      </c>
      <c r="F25" s="81">
        <v>0</v>
      </c>
      <c r="G25" s="73">
        <v>0</v>
      </c>
      <c r="H25" s="83" t="s">
        <v>202</v>
      </c>
      <c r="I25" s="73">
        <v>0</v>
      </c>
      <c r="J25" s="73">
        <v>0</v>
      </c>
      <c r="K25" s="83" t="s">
        <v>202</v>
      </c>
      <c r="L25" s="73">
        <v>0</v>
      </c>
      <c r="M25" s="73">
        <v>0</v>
      </c>
      <c r="N25" s="83" t="s">
        <v>202</v>
      </c>
      <c r="O25" s="73">
        <v>0</v>
      </c>
      <c r="P25" s="73">
        <v>0</v>
      </c>
      <c r="Q25" s="83" t="s">
        <v>202</v>
      </c>
    </row>
    <row r="26" spans="1:17" x14ac:dyDescent="0.2">
      <c r="A26" s="54" t="s">
        <v>179</v>
      </c>
      <c r="B26" s="54" t="s">
        <v>164</v>
      </c>
      <c r="C26" s="73">
        <v>0</v>
      </c>
      <c r="D26" s="79">
        <v>0</v>
      </c>
      <c r="E26" s="83" t="s">
        <v>202</v>
      </c>
      <c r="F26" s="81">
        <v>0</v>
      </c>
      <c r="G26" s="73">
        <v>0</v>
      </c>
      <c r="H26" s="83" t="s">
        <v>202</v>
      </c>
      <c r="I26" s="73">
        <v>0</v>
      </c>
      <c r="J26" s="73">
        <v>0</v>
      </c>
      <c r="K26" s="83" t="s">
        <v>202</v>
      </c>
      <c r="L26" s="73">
        <v>0</v>
      </c>
      <c r="M26" s="73">
        <v>0</v>
      </c>
      <c r="N26" s="83" t="s">
        <v>202</v>
      </c>
      <c r="O26" s="73">
        <v>0</v>
      </c>
      <c r="P26" s="73">
        <v>0</v>
      </c>
      <c r="Q26" s="83" t="s">
        <v>202</v>
      </c>
    </row>
    <row r="27" spans="1:17" x14ac:dyDescent="0.2">
      <c r="A27" s="54" t="s">
        <v>180</v>
      </c>
      <c r="B27" s="54" t="s">
        <v>166</v>
      </c>
      <c r="C27" s="73">
        <v>0</v>
      </c>
      <c r="D27" s="79">
        <v>0</v>
      </c>
      <c r="E27" s="83" t="s">
        <v>202</v>
      </c>
      <c r="F27" s="81">
        <v>0</v>
      </c>
      <c r="G27" s="73">
        <v>0</v>
      </c>
      <c r="H27" s="83" t="s">
        <v>202</v>
      </c>
      <c r="I27" s="73">
        <v>0</v>
      </c>
      <c r="J27" s="73">
        <v>0</v>
      </c>
      <c r="K27" s="83" t="s">
        <v>202</v>
      </c>
      <c r="L27" s="73">
        <v>0</v>
      </c>
      <c r="M27" s="73">
        <v>0</v>
      </c>
      <c r="N27" s="83" t="s">
        <v>202</v>
      </c>
      <c r="O27" s="73">
        <v>0</v>
      </c>
      <c r="P27" s="73">
        <v>0</v>
      </c>
      <c r="Q27" s="83" t="s">
        <v>202</v>
      </c>
    </row>
    <row r="28" spans="1:17" x14ac:dyDescent="0.2">
      <c r="A28" s="54" t="s">
        <v>181</v>
      </c>
      <c r="B28" s="54" t="s">
        <v>132</v>
      </c>
      <c r="C28" s="73">
        <v>0</v>
      </c>
      <c r="D28" s="79">
        <v>0</v>
      </c>
      <c r="E28" s="83" t="s">
        <v>202</v>
      </c>
      <c r="F28" s="81">
        <v>0</v>
      </c>
      <c r="G28" s="73">
        <v>0</v>
      </c>
      <c r="H28" s="83" t="s">
        <v>202</v>
      </c>
      <c r="I28" s="73">
        <v>0</v>
      </c>
      <c r="J28" s="73">
        <v>0</v>
      </c>
      <c r="K28" s="83" t="s">
        <v>202</v>
      </c>
      <c r="L28" s="73">
        <v>0</v>
      </c>
      <c r="M28" s="73">
        <v>0</v>
      </c>
      <c r="N28" s="83" t="s">
        <v>202</v>
      </c>
      <c r="O28" s="73">
        <v>0</v>
      </c>
      <c r="P28" s="73">
        <v>0</v>
      </c>
      <c r="Q28" s="83" t="s">
        <v>202</v>
      </c>
    </row>
    <row r="29" spans="1:17" x14ac:dyDescent="0.2">
      <c r="A29" s="52">
        <v>3</v>
      </c>
      <c r="B29" s="53" t="s">
        <v>182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183</v>
      </c>
      <c r="B30" s="54" t="s">
        <v>184</v>
      </c>
      <c r="C30" s="56">
        <v>1</v>
      </c>
      <c r="D30" s="80">
        <v>0</v>
      </c>
      <c r="E30" s="83">
        <f t="shared" si="0"/>
        <v>0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185</v>
      </c>
      <c r="B31" s="54" t="s">
        <v>186</v>
      </c>
      <c r="C31" s="73">
        <v>1</v>
      </c>
      <c r="D31" s="79">
        <v>0</v>
      </c>
      <c r="E31" s="83">
        <f t="shared" si="0"/>
        <v>0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187</v>
      </c>
      <c r="B32" s="54" t="s">
        <v>188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0</v>
      </c>
      <c r="P32" s="73">
        <v>0</v>
      </c>
      <c r="Q32" s="83" t="str">
        <f t="shared" si="4"/>
        <v>-</v>
      </c>
    </row>
    <row r="33" spans="1:17" ht="25.5" x14ac:dyDescent="0.2">
      <c r="A33" s="54" t="s">
        <v>189</v>
      </c>
      <c r="B33" s="54" t="s">
        <v>190</v>
      </c>
      <c r="C33" s="73">
        <v>0</v>
      </c>
      <c r="D33" s="79">
        <v>1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1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191</v>
      </c>
      <c r="B34" s="54" t="s">
        <v>192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0</v>
      </c>
      <c r="P34" s="73">
        <v>0</v>
      </c>
      <c r="Q34" s="83" t="str">
        <f t="shared" si="4"/>
        <v>-</v>
      </c>
    </row>
    <row r="35" spans="1:17" x14ac:dyDescent="0.2">
      <c r="A35" s="54" t="s">
        <v>193</v>
      </c>
      <c r="B35" s="54" t="s">
        <v>194</v>
      </c>
      <c r="C35" s="73">
        <v>1</v>
      </c>
      <c r="D35" s="79">
        <v>0</v>
      </c>
      <c r="E35" s="83">
        <f t="shared" si="0"/>
        <v>0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195</v>
      </c>
      <c r="B36" s="54" t="s">
        <v>196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197</v>
      </c>
      <c r="B37" s="54" t="s">
        <v>198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t="33.7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4" spans="1:17" ht="30" customHeight="1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ht="27.7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nb598_1</cp:lastModifiedBy>
  <cp:lastPrinted>2017-03-23T10:01:11Z</cp:lastPrinted>
  <dcterms:created xsi:type="dcterms:W3CDTF">2017-03-20T16:02:32Z</dcterms:created>
  <dcterms:modified xsi:type="dcterms:W3CDTF">2024-04-26T08:12:42Z</dcterms:modified>
</cp:coreProperties>
</file>